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9075" windowHeight="7980" activeTab="0"/>
  </bookViews>
  <sheets>
    <sheet name="MRP" sheetId="1" r:id="rId1"/>
  </sheets>
  <definedNames>
    <definedName name="GI" localSheetId="0">'MRP'!$H$7</definedName>
    <definedName name="GI">#REF!</definedName>
    <definedName name="LT" localSheetId="0">'MRP'!$B$4</definedName>
    <definedName name="LT">#REF!</definedName>
  </definedNames>
  <calcPr fullCalcOnLoad="1"/>
</workbook>
</file>

<file path=xl/sharedStrings.xml><?xml version="1.0" encoding="utf-8"?>
<sst xmlns="http://schemas.openxmlformats.org/spreadsheetml/2006/main" count="11" uniqueCount="11">
  <si>
    <t>periodi</t>
  </si>
  <si>
    <t>LT</t>
  </si>
  <si>
    <t>FL</t>
  </si>
  <si>
    <t>GE</t>
  </si>
  <si>
    <t>RP</t>
  </si>
  <si>
    <t>Totale fabbisogni</t>
  </si>
  <si>
    <t>CA</t>
  </si>
  <si>
    <t>FN</t>
  </si>
  <si>
    <t>FN*</t>
  </si>
  <si>
    <t>X</t>
  </si>
  <si>
    <t>Totale unità lavorate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</si>
</sst>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_ ;\-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right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80808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85725</xdr:rowOff>
    </xdr:from>
    <xdr:to>
      <xdr:col>15</xdr:col>
      <xdr:colOff>104775</xdr:colOff>
      <xdr:row>5</xdr:row>
      <xdr:rowOff>85725</xdr:rowOff>
    </xdr:to>
    <xdr:sp>
      <xdr:nvSpPr>
        <xdr:cNvPr id="1" name="Line 14"/>
        <xdr:cNvSpPr>
          <a:spLocks/>
        </xdr:cNvSpPr>
      </xdr:nvSpPr>
      <xdr:spPr>
        <a:xfrm>
          <a:off x="3543300" y="895350"/>
          <a:ext cx="352425" cy="0"/>
        </a:xfrm>
        <a:prstGeom prst="line">
          <a:avLst/>
        </a:prstGeom>
        <a:noFill/>
        <a:ln w="38100" cmpd="sng">
          <a:solidFill>
            <a:srgbClr val="0000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76200</xdr:rowOff>
    </xdr:from>
    <xdr:to>
      <xdr:col>25</xdr:col>
      <xdr:colOff>85725</xdr:colOff>
      <xdr:row>39</xdr:row>
      <xdr:rowOff>76200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810125" y="3314700"/>
          <a:ext cx="263842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
Il calcolo di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RP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per il periodo i dipende dal Lead Time (i prodotti arrivano LT periodi dopo l'ordine):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RP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(i) =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FN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 - LT)
----------------------------------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Il calcolo della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per il periodo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deriva dalla formula: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(i) =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 - 1) +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(i) +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(i)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(i)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Il Lead Time non ha nessuna influenza.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----------------------------------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Il calcolo di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per il periodo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dipende dal Lead Time: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(i) =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 + LT)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 + LT -1)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 + LT)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133350</xdr:colOff>
      <xdr:row>17</xdr:row>
      <xdr:rowOff>133350</xdr:rowOff>
    </xdr:from>
    <xdr:to>
      <xdr:col>8</xdr:col>
      <xdr:colOff>95250</xdr:colOff>
      <xdr:row>18</xdr:row>
      <xdr:rowOff>152400</xdr:rowOff>
    </xdr:to>
    <xdr:sp>
      <xdr:nvSpPr>
        <xdr:cNvPr id="3" name="AutoShape 2"/>
        <xdr:cNvSpPr>
          <a:spLocks/>
        </xdr:cNvSpPr>
      </xdr:nvSpPr>
      <xdr:spPr>
        <a:xfrm flipV="1">
          <a:off x="1514475" y="2886075"/>
          <a:ext cx="638175" cy="180975"/>
        </a:xfrm>
        <a:custGeom>
          <a:pathLst>
            <a:path h="19" w="68">
              <a:moveTo>
                <a:pt x="0" y="19"/>
              </a:moveTo>
              <a:cubicBezTo>
                <a:pt x="2" y="12"/>
                <a:pt x="5" y="6"/>
                <a:pt x="12" y="3"/>
              </a:cubicBezTo>
              <a:cubicBezTo>
                <a:pt x="19" y="0"/>
                <a:pt x="34" y="1"/>
                <a:pt x="43" y="3"/>
              </a:cubicBezTo>
              <a:cubicBezTo>
                <a:pt x="52" y="5"/>
                <a:pt x="60" y="9"/>
                <a:pt x="68" y="14"/>
              </a:cubicBezTo>
            </a:path>
          </a:pathLst>
        </a:custGeom>
        <a:noFill/>
        <a:ln w="38100" cmpd="sng">
          <a:solidFill>
            <a:srgbClr val="0000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17</xdr:row>
      <xdr:rowOff>114300</xdr:rowOff>
    </xdr:from>
    <xdr:to>
      <xdr:col>16</xdr:col>
      <xdr:colOff>38100</xdr:colOff>
      <xdr:row>18</xdr:row>
      <xdr:rowOff>114300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3190875" y="2867025"/>
          <a:ext cx="885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colonne vuote</a:t>
          </a:r>
        </a:p>
      </xdr:txBody>
    </xdr:sp>
    <xdr:clientData/>
  </xdr:twoCellAnchor>
  <xdr:twoCellAnchor>
    <xdr:from>
      <xdr:col>7</xdr:col>
      <xdr:colOff>276225</xdr:colOff>
      <xdr:row>15</xdr:row>
      <xdr:rowOff>66675</xdr:rowOff>
    </xdr:from>
    <xdr:to>
      <xdr:col>8</xdr:col>
      <xdr:colOff>228600</xdr:colOff>
      <xdr:row>17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1838325" y="2495550"/>
          <a:ext cx="447675" cy="304800"/>
        </a:xfrm>
        <a:custGeom>
          <a:pathLst>
            <a:path h="32" w="39">
              <a:moveTo>
                <a:pt x="0" y="3"/>
              </a:moveTo>
              <a:cubicBezTo>
                <a:pt x="5" y="1"/>
                <a:pt x="10" y="0"/>
                <a:pt x="16" y="5"/>
              </a:cubicBezTo>
              <a:cubicBezTo>
                <a:pt x="22" y="10"/>
                <a:pt x="30" y="21"/>
                <a:pt x="39" y="32"/>
              </a:cubicBezTo>
            </a:path>
          </a:pathLst>
        </a:custGeom>
        <a:noFill/>
        <a:ln w="38100" cmpd="sng">
          <a:solidFill>
            <a:srgbClr val="0000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0</xdr:rowOff>
    </xdr:from>
    <xdr:to>
      <xdr:col>6</xdr:col>
      <xdr:colOff>9525</xdr:colOff>
      <xdr:row>17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09550" y="2590800"/>
          <a:ext cx="1181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riga supplementare</a:t>
          </a:r>
        </a:p>
      </xdr:txBody>
    </xdr:sp>
    <xdr:clientData/>
  </xdr:twoCellAnchor>
  <xdr:twoCellAnchor>
    <xdr:from>
      <xdr:col>2</xdr:col>
      <xdr:colOff>276225</xdr:colOff>
      <xdr:row>17</xdr:row>
      <xdr:rowOff>152400</xdr:rowOff>
    </xdr:from>
    <xdr:to>
      <xdr:col>3</xdr:col>
      <xdr:colOff>171450</xdr:colOff>
      <xdr:row>19</xdr:row>
      <xdr:rowOff>66675</xdr:rowOff>
    </xdr:to>
    <xdr:sp>
      <xdr:nvSpPr>
        <xdr:cNvPr id="7" name="AutoShape 10"/>
        <xdr:cNvSpPr>
          <a:spLocks/>
        </xdr:cNvSpPr>
      </xdr:nvSpPr>
      <xdr:spPr>
        <a:xfrm>
          <a:off x="800100" y="2905125"/>
          <a:ext cx="209550" cy="238125"/>
        </a:xfrm>
        <a:custGeom>
          <a:pathLst>
            <a:path h="25" w="22">
              <a:moveTo>
                <a:pt x="1" y="0"/>
              </a:moveTo>
              <a:cubicBezTo>
                <a:pt x="0" y="4"/>
                <a:pt x="0" y="9"/>
                <a:pt x="2" y="12"/>
              </a:cubicBezTo>
              <a:cubicBezTo>
                <a:pt x="4" y="15"/>
                <a:pt x="8" y="19"/>
                <a:pt x="11" y="21"/>
              </a:cubicBezTo>
              <a:cubicBezTo>
                <a:pt x="14" y="23"/>
                <a:pt x="18" y="24"/>
                <a:pt x="22" y="25"/>
              </a:cubicBezTo>
            </a:path>
          </a:pathLst>
        </a:custGeom>
        <a:noFill/>
        <a:ln w="3810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85725</xdr:rowOff>
    </xdr:from>
    <xdr:to>
      <xdr:col>15</xdr:col>
      <xdr:colOff>104775</xdr:colOff>
      <xdr:row>6</xdr:row>
      <xdr:rowOff>85725</xdr:rowOff>
    </xdr:to>
    <xdr:sp>
      <xdr:nvSpPr>
        <xdr:cNvPr id="8" name="Line 17"/>
        <xdr:cNvSpPr>
          <a:spLocks/>
        </xdr:cNvSpPr>
      </xdr:nvSpPr>
      <xdr:spPr>
        <a:xfrm>
          <a:off x="3543300" y="1057275"/>
          <a:ext cx="352425" cy="0"/>
        </a:xfrm>
        <a:prstGeom prst="line">
          <a:avLst/>
        </a:prstGeom>
        <a:noFill/>
        <a:ln w="38100" cmpd="sng">
          <a:solidFill>
            <a:srgbClr val="0000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15</xdr:col>
      <xdr:colOff>104775</xdr:colOff>
      <xdr:row>7</xdr:row>
      <xdr:rowOff>85725</xdr:rowOff>
    </xdr:to>
    <xdr:sp>
      <xdr:nvSpPr>
        <xdr:cNvPr id="9" name="Line 18"/>
        <xdr:cNvSpPr>
          <a:spLocks/>
        </xdr:cNvSpPr>
      </xdr:nvSpPr>
      <xdr:spPr>
        <a:xfrm>
          <a:off x="3543300" y="1219200"/>
          <a:ext cx="352425" cy="0"/>
        </a:xfrm>
        <a:prstGeom prst="line">
          <a:avLst/>
        </a:prstGeom>
        <a:noFill/>
        <a:ln w="38100" cmpd="sng">
          <a:solidFill>
            <a:srgbClr val="0000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85725</xdr:rowOff>
    </xdr:from>
    <xdr:to>
      <xdr:col>15</xdr:col>
      <xdr:colOff>104775</xdr:colOff>
      <xdr:row>8</xdr:row>
      <xdr:rowOff>85725</xdr:rowOff>
    </xdr:to>
    <xdr:sp>
      <xdr:nvSpPr>
        <xdr:cNvPr id="10" name="Line 19"/>
        <xdr:cNvSpPr>
          <a:spLocks/>
        </xdr:cNvSpPr>
      </xdr:nvSpPr>
      <xdr:spPr>
        <a:xfrm>
          <a:off x="3543300" y="1381125"/>
          <a:ext cx="352425" cy="0"/>
        </a:xfrm>
        <a:prstGeom prst="line">
          <a:avLst/>
        </a:prstGeom>
        <a:noFill/>
        <a:ln w="38100" cmpd="sng">
          <a:solidFill>
            <a:srgbClr val="0000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4</xdr:row>
      <xdr:rowOff>133350</xdr:rowOff>
    </xdr:from>
    <xdr:to>
      <xdr:col>21</xdr:col>
      <xdr:colOff>9525</xdr:colOff>
      <xdr:row>5</xdr:row>
      <xdr:rowOff>133350</xdr:rowOff>
    </xdr:to>
    <xdr:sp>
      <xdr:nvSpPr>
        <xdr:cNvPr id="11" name="TextBox 8"/>
        <xdr:cNvSpPr txBox="1">
          <a:spLocks noChangeArrowheads="1"/>
        </xdr:cNvSpPr>
      </xdr:nvSpPr>
      <xdr:spPr>
        <a:xfrm>
          <a:off x="3848100" y="781050"/>
          <a:ext cx="1447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=SCARTO(N9;0;-1*LT)</a:t>
          </a:r>
        </a:p>
      </xdr:txBody>
    </xdr:sp>
    <xdr:clientData/>
  </xdr:twoCellAnchor>
  <xdr:twoCellAnchor>
    <xdr:from>
      <xdr:col>15</xdr:col>
      <xdr:colOff>57150</xdr:colOff>
      <xdr:row>5</xdr:row>
      <xdr:rowOff>152400</xdr:rowOff>
    </xdr:from>
    <xdr:to>
      <xdr:col>19</xdr:col>
      <xdr:colOff>123825</xdr:colOff>
      <xdr:row>6</xdr:row>
      <xdr:rowOff>152400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3848100" y="962025"/>
          <a:ext cx="1066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=M7+N5+N6-N4</a:t>
          </a:r>
        </a:p>
      </xdr:txBody>
    </xdr:sp>
    <xdr:clientData/>
  </xdr:twoCellAnchor>
  <xdr:twoCellAnchor>
    <xdr:from>
      <xdr:col>15</xdr:col>
      <xdr:colOff>57150</xdr:colOff>
      <xdr:row>7</xdr:row>
      <xdr:rowOff>9525</xdr:rowOff>
    </xdr:from>
    <xdr:to>
      <xdr:col>25</xdr:col>
      <xdr:colOff>238125</xdr:colOff>
      <xdr:row>8</xdr:row>
      <xdr:rowOff>9525</xdr:rowOff>
    </xdr:to>
    <xdr:sp>
      <xdr:nvSpPr>
        <xdr:cNvPr id="13" name="TextBox 12"/>
        <xdr:cNvSpPr txBox="1">
          <a:spLocks noChangeArrowheads="1"/>
        </xdr:cNvSpPr>
      </xdr:nvSpPr>
      <xdr:spPr>
        <a:xfrm>
          <a:off x="3848100" y="1143000"/>
          <a:ext cx="3752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=SCARTO(N4;0;LT)-SCARTO(N7;0;LT-1)-SCARTO(N5;0;LT)</a:t>
          </a:r>
        </a:p>
      </xdr:txBody>
    </xdr:sp>
    <xdr:clientData/>
  </xdr:twoCellAnchor>
  <xdr:twoCellAnchor>
    <xdr:from>
      <xdr:col>15</xdr:col>
      <xdr:colOff>57150</xdr:colOff>
      <xdr:row>8</xdr:row>
      <xdr:rowOff>28575</xdr:rowOff>
    </xdr:from>
    <xdr:to>
      <xdr:col>19</xdr:col>
      <xdr:colOff>133350</xdr:colOff>
      <xdr:row>9</xdr:row>
      <xdr:rowOff>28575</xdr:rowOff>
    </xdr:to>
    <xdr:sp>
      <xdr:nvSpPr>
        <xdr:cNvPr id="14" name="TextBox 13"/>
        <xdr:cNvSpPr txBox="1">
          <a:spLocks noChangeArrowheads="1"/>
        </xdr:cNvSpPr>
      </xdr:nvSpPr>
      <xdr:spPr>
        <a:xfrm>
          <a:off x="3848100" y="1323975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=SE(N8&gt;0;N8;0)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"/>
  <sheetViews>
    <sheetView tabSelected="1" zoomScale="200" zoomScaleNormal="200" workbookViewId="0" topLeftCell="A1">
      <selection activeCell="AA21" sqref="AA21"/>
    </sheetView>
  </sheetViews>
  <sheetFormatPr defaultColWidth="9.140625" defaultRowHeight="12.75"/>
  <cols>
    <col min="1" max="1" width="4.8515625" style="0" bestFit="1" customWidth="1"/>
    <col min="2" max="2" width="3.00390625" style="0" bestFit="1" customWidth="1"/>
    <col min="3" max="3" width="4.7109375" style="0" bestFit="1" customWidth="1"/>
    <col min="4" max="7" width="2.7109375" style="0" customWidth="1"/>
    <col min="8" max="8" width="7.421875" style="0" bestFit="1" customWidth="1"/>
    <col min="9" max="17" width="3.7109375" style="0" customWidth="1"/>
    <col min="18" max="18" width="3.8515625" style="0" customWidth="1"/>
    <col min="19" max="22" width="3.7109375" style="0" customWidth="1"/>
  </cols>
  <sheetData>
    <row r="3" spans="1:14" ht="12.75">
      <c r="A3" s="1"/>
      <c r="B3" s="1" t="s">
        <v>1</v>
      </c>
      <c r="H3" s="6" t="s">
        <v>0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</row>
    <row r="4" spans="1:14" ht="12.75">
      <c r="A4" s="1" t="s">
        <v>9</v>
      </c>
      <c r="B4" s="8">
        <v>2</v>
      </c>
      <c r="C4" s="7" t="s">
        <v>2</v>
      </c>
      <c r="H4" s="3"/>
      <c r="I4" s="2"/>
      <c r="J4" s="5"/>
      <c r="K4" s="5"/>
      <c r="L4" s="10"/>
      <c r="M4" s="5"/>
      <c r="N4" s="9">
        <v>10</v>
      </c>
    </row>
    <row r="5" spans="3:14" ht="12.75">
      <c r="C5" s="7" t="s">
        <v>6</v>
      </c>
      <c r="H5" s="3"/>
      <c r="I5" s="2"/>
      <c r="J5" s="10"/>
      <c r="K5" s="5"/>
      <c r="L5" s="9">
        <v>3</v>
      </c>
      <c r="M5" s="5"/>
      <c r="N5" s="5"/>
    </row>
    <row r="6" spans="3:14" ht="12.75">
      <c r="C6" s="7" t="s">
        <v>4</v>
      </c>
      <c r="H6" s="3"/>
      <c r="I6" s="2">
        <f aca="true" ca="1" t="shared" si="0" ref="I6:N6">OFFSET(I9,0,-1*LT)</f>
        <v>0</v>
      </c>
      <c r="J6" s="2">
        <f ca="1" t="shared" si="0"/>
        <v>0</v>
      </c>
      <c r="K6" s="2">
        <f ca="1" t="shared" si="0"/>
        <v>0</v>
      </c>
      <c r="L6" s="2">
        <f ca="1" t="shared" si="0"/>
        <v>0</v>
      </c>
      <c r="M6" s="2">
        <f ca="1" t="shared" si="0"/>
        <v>0</v>
      </c>
      <c r="N6" s="2">
        <f ca="1" t="shared" si="0"/>
        <v>5</v>
      </c>
    </row>
    <row r="7" spans="3:14" ht="12.75">
      <c r="C7" s="7" t="s">
        <v>3</v>
      </c>
      <c r="H7" s="8">
        <v>2</v>
      </c>
      <c r="I7" s="2">
        <f aca="true" t="shared" si="1" ref="I7:N7">H7+I5+I6-I4</f>
        <v>2</v>
      </c>
      <c r="J7" s="2">
        <f t="shared" si="1"/>
        <v>2</v>
      </c>
      <c r="K7" s="2">
        <f t="shared" si="1"/>
        <v>2</v>
      </c>
      <c r="L7" s="2">
        <f t="shared" si="1"/>
        <v>5</v>
      </c>
      <c r="M7" s="2">
        <f t="shared" si="1"/>
        <v>5</v>
      </c>
      <c r="N7" s="2">
        <f t="shared" si="1"/>
        <v>0</v>
      </c>
    </row>
    <row r="8" spans="3:14" ht="12.75">
      <c r="C8" s="4" t="s">
        <v>8</v>
      </c>
      <c r="D8" s="6"/>
      <c r="E8" s="6"/>
      <c r="F8" s="6"/>
      <c r="H8" s="3"/>
      <c r="I8" s="2">
        <f aca="true" ca="1" t="shared" si="2" ref="I8:N8">OFFSET(I4,0,LT)-OFFSET(I7,0,LT-1)-OFFSET(I5,0,LT)</f>
        <v>-2</v>
      </c>
      <c r="J8" s="2">
        <f ca="1" t="shared" si="2"/>
        <v>-5</v>
      </c>
      <c r="K8" s="2">
        <f ca="1" t="shared" si="2"/>
        <v>-5</v>
      </c>
      <c r="L8" s="2">
        <f ca="1" t="shared" si="2"/>
        <v>5</v>
      </c>
      <c r="M8" s="2">
        <f ca="1" t="shared" si="2"/>
        <v>0</v>
      </c>
      <c r="N8" s="2">
        <f ca="1" t="shared" si="2"/>
        <v>0</v>
      </c>
    </row>
    <row r="9" spans="3:14" ht="12.75">
      <c r="C9" s="7" t="s">
        <v>7</v>
      </c>
      <c r="H9" s="3"/>
      <c r="I9" s="2">
        <f aca="true" t="shared" si="3" ref="I9:N9">IF(I8&gt;0,I8,0)</f>
        <v>0</v>
      </c>
      <c r="J9" s="2">
        <f t="shared" si="3"/>
        <v>0</v>
      </c>
      <c r="K9" s="2">
        <f t="shared" si="3"/>
        <v>0</v>
      </c>
      <c r="L9" s="2">
        <f t="shared" si="3"/>
        <v>5</v>
      </c>
      <c r="M9" s="2">
        <f t="shared" si="3"/>
        <v>0</v>
      </c>
      <c r="N9" s="2">
        <f t="shared" si="3"/>
        <v>0</v>
      </c>
    </row>
    <row r="11" spans="15:16" ht="12.75">
      <c r="O11" s="4" t="s">
        <v>5</v>
      </c>
      <c r="P11">
        <f>SUM(I4:N4)</f>
        <v>10</v>
      </c>
    </row>
    <row r="12" spans="1:16" ht="12.75">
      <c r="A12" s="1"/>
      <c r="B12" s="1"/>
      <c r="O12" s="4" t="s">
        <v>10</v>
      </c>
      <c r="P12">
        <f>SUM(GI,I5:N5,I6:N6)-N7</f>
        <v>10</v>
      </c>
    </row>
    <row r="13" ht="12.75">
      <c r="A13" s="1"/>
    </row>
  </sheetData>
  <conditionalFormatting sqref="I7:N7">
    <cfRule type="cellIs" priority="1" dxfId="0" operator="equal" stopIfTrue="1">
      <formula>0</formula>
    </cfRule>
  </conditionalFormatting>
  <conditionalFormatting sqref="I6:N6 I9:N9">
    <cfRule type="cellIs" priority="2" dxfId="1" operator="equal" stopIfTrue="1">
      <formula>0</formula>
    </cfRule>
  </conditionalFormatting>
  <conditionalFormatting sqref="I8:N8">
    <cfRule type="cellIs" priority="3" dxfId="1" operator="lessThanOrEqual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2013-10-07T12:45:18Z</dcterms:created>
  <dcterms:modified xsi:type="dcterms:W3CDTF">2013-11-22T15:41:45Z</dcterms:modified>
  <cp:category/>
  <cp:version/>
  <cp:contentType/>
  <cp:contentStatus/>
</cp:coreProperties>
</file>